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N7 - TSD\Training Support Department\Needs Assessment\FY26\Tasker\"/>
    </mc:Choice>
  </mc:AlternateContent>
  <xr:revisionPtr revIDLastSave="0" documentId="13_ncr:1_{CDF9B53D-9AC2-4A45-A6CA-0C723E07F9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mand Info" sheetId="1" r:id="rId1"/>
    <sheet name="FY26 EEM Resident Courses" sheetId="7" r:id="rId2"/>
    <sheet name="FY26 EEM Global Online" sheetId="4" r:id="rId3"/>
  </sheets>
  <externalReferences>
    <externalReference r:id="rId4"/>
  </externalReferences>
  <definedNames>
    <definedName name="Location">[1]Data!$J$2:$J$112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K59" i="7" l="1"/>
  <c r="D6" i="4"/>
  <c r="E6" i="4"/>
  <c r="F6" i="4"/>
  <c r="G6" i="4"/>
  <c r="H6" i="4"/>
  <c r="C6" i="4"/>
  <c r="I4" i="4" l="1"/>
  <c r="I6" i="4" l="1"/>
</calcChain>
</file>

<file path=xl/sharedStrings.xml><?xml version="1.0" encoding="utf-8"?>
<sst xmlns="http://schemas.openxmlformats.org/spreadsheetml/2006/main" count="84" uniqueCount="82">
  <si>
    <t>Tank Managers Course</t>
  </si>
  <si>
    <t>HST</t>
  </si>
  <si>
    <t>EST/EDT</t>
  </si>
  <si>
    <t xml:space="preserve">PST/PDT </t>
  </si>
  <si>
    <t>JST</t>
  </si>
  <si>
    <t>CET/CEST</t>
  </si>
  <si>
    <t>AST</t>
  </si>
  <si>
    <t>Total</t>
  </si>
  <si>
    <t>Totals</t>
  </si>
  <si>
    <t>Afloat Environmental Protection Coordinator (Global Online)</t>
  </si>
  <si>
    <t>Annapolis, MD</t>
  </si>
  <si>
    <t>Atsugi, Japan</t>
  </si>
  <si>
    <t>Bangor, WA</t>
  </si>
  <si>
    <t>Bremerton, WA</t>
  </si>
  <si>
    <t>Camp Lejeune, NC</t>
  </si>
  <si>
    <t>Chinhae, Korea</t>
  </si>
  <si>
    <t>Colts Neck, NJ</t>
  </si>
  <si>
    <t>Coronado, CA</t>
  </si>
  <si>
    <t>Corpus Christi, TX</t>
  </si>
  <si>
    <t>Crane, IN</t>
  </si>
  <si>
    <t>Diego Garcia</t>
  </si>
  <si>
    <t>Everett, WA</t>
  </si>
  <si>
    <t>Great Lakes, IL</t>
  </si>
  <si>
    <t>Guantanamo Bay, Cuba</t>
  </si>
  <si>
    <t>Gulfport, MS</t>
  </si>
  <si>
    <t>Indian Head, MD</t>
  </si>
  <si>
    <t>Indian Island, WA</t>
  </si>
  <si>
    <t>Jacksonville, FL</t>
  </si>
  <si>
    <t>Kekaha, HI</t>
  </si>
  <si>
    <t xml:space="preserve">Keyport, WA </t>
  </si>
  <si>
    <t>Kingsbay, GA</t>
  </si>
  <si>
    <t>Lemoore, CA</t>
  </si>
  <si>
    <t>Mayport, FL</t>
  </si>
  <si>
    <t>Mid South, TN</t>
  </si>
  <si>
    <t>Naples, Italy</t>
  </si>
  <si>
    <t>Guam</t>
  </si>
  <si>
    <t>Newport, RI</t>
  </si>
  <si>
    <t>Norfolk, VA</t>
  </si>
  <si>
    <t>Okinawa, Japan</t>
  </si>
  <si>
    <t>Panama City, FL</t>
  </si>
  <si>
    <t>Patuxent River, MD</t>
  </si>
  <si>
    <t>Pearl Harbor, HI</t>
  </si>
  <si>
    <t>Pensacola, FL</t>
  </si>
  <si>
    <t>Point Loma, CA</t>
  </si>
  <si>
    <t>Port Hueneme, CA</t>
  </si>
  <si>
    <t>Portsmouth, NH</t>
  </si>
  <si>
    <t>San Clemente Island, CA</t>
  </si>
  <si>
    <t>San Diego, CA</t>
  </si>
  <si>
    <t>Sasebo, Japan</t>
  </si>
  <si>
    <t>Seal Beach, CA</t>
  </si>
  <si>
    <t>Sigonella, Italy</t>
  </si>
  <si>
    <t>Souda Bay, Greece</t>
  </si>
  <si>
    <t xml:space="preserve">Virginia Beach, VA </t>
  </si>
  <si>
    <t>Washington, DC</t>
  </si>
  <si>
    <t>Whidbey Island, WA</t>
  </si>
  <si>
    <t>Yokosuka, Japan</t>
  </si>
  <si>
    <t>Location/Course Title</t>
  </si>
  <si>
    <t>Resident Courses</t>
  </si>
  <si>
    <t xml:space="preserve">Oil Hazardous Substance Spill Response Tabletop Exercise </t>
  </si>
  <si>
    <t xml:space="preserve">Incident Command System 400 </t>
  </si>
  <si>
    <t>Incident Command System 300 Refresher</t>
  </si>
  <si>
    <t xml:space="preserve">Incident Command System 300 </t>
  </si>
  <si>
    <t>Hazardous Substance Incident Response Management  Refresher</t>
  </si>
  <si>
    <t>Hazardous Substance Incident Response Management</t>
  </si>
  <si>
    <t>Facility Response Team Three Day</t>
  </si>
  <si>
    <t>Facility Response Team Five Day</t>
  </si>
  <si>
    <t>Course Title/Preferred Time Zone</t>
  </si>
  <si>
    <t>Global Online Courses</t>
  </si>
  <si>
    <t>Contact Info</t>
  </si>
  <si>
    <t>Name</t>
  </si>
  <si>
    <t>Email</t>
  </si>
  <si>
    <t>Phone</t>
  </si>
  <si>
    <t>Command Name</t>
  </si>
  <si>
    <t>Echelon II</t>
  </si>
  <si>
    <t xml:space="preserve">If not an Ech II, push the data up to your ECH II for consolidation. </t>
  </si>
  <si>
    <t>Kingsville, TX</t>
  </si>
  <si>
    <t>Ventura County, CA</t>
  </si>
  <si>
    <t>Rota, Spain</t>
  </si>
  <si>
    <t xml:space="preserve">Fallon, NV </t>
  </si>
  <si>
    <t xml:space="preserve">Bahrain </t>
  </si>
  <si>
    <t>New London, CT/Groton</t>
  </si>
  <si>
    <t>Hazardous Substance Incident Response Management (HSIRM) Refresher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</si>
</sst>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3" fillId="0" borderId="1" xfId="0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" fillId="0" borderId="0" xfId="0" applyFont="1"/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2" xfId="0" applyFont="1" applyBorder="1"/>
    <xf numFmtId="0" fontId="0" fillId="0" borderId="0" xfId="0" applyFill="1"/>
    <xf numFmtId="0" fontId="0" fillId="0" borderId="0" xfId="0" applyNumberFormat="1" applyFill="1"/>
    <xf numFmtId="0" fontId="8" fillId="0" borderId="0" xfId="0" applyFont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" xfId="2" xr:uid="{00000000-0005-0000-0000-000003000000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da.carter\OneDrive%20-%20US%20Navy-flankspeed\Desktop\FY23%20CHRON_7Sept_DHONL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22 Chron"/>
      <sheetName val="Summary of changes"/>
      <sheetName val="Additions-Use this tab"/>
      <sheetName val="FY23 Status"/>
      <sheetName val="FY 2023 Chron"/>
      <sheetName val="Sheet3"/>
      <sheetName val="Plan vs need"/>
      <sheetName val="Sheet1"/>
      <sheetName val="Course Counts"/>
      <sheetName val="Plan vs Need v1"/>
      <sheetName val="Instructor Totals- Days"/>
      <sheetName val="Instructor Totals-Weeks"/>
      <sheetName val="Sheet2"/>
      <sheetName val="Location Coun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 t="str">
            <v>Aiea, HI</v>
          </cell>
        </row>
        <row r="3">
          <cell r="J3" t="str">
            <v>Annapolis, MD</v>
          </cell>
        </row>
        <row r="4">
          <cell r="J4" t="str">
            <v>Arlington, VA</v>
          </cell>
        </row>
        <row r="5">
          <cell r="J5" t="str">
            <v>Atsugi, Japan</v>
          </cell>
        </row>
        <row r="6">
          <cell r="J6" t="str">
            <v>Bahrain</v>
          </cell>
        </row>
        <row r="7">
          <cell r="J7" t="str">
            <v>Bangor, WA</v>
          </cell>
        </row>
        <row r="8">
          <cell r="J8" t="str">
            <v>Barstow, CA</v>
          </cell>
        </row>
        <row r="9">
          <cell r="J9" t="str">
            <v>Beaufort, SC</v>
          </cell>
        </row>
        <row r="10">
          <cell r="J10" t="str">
            <v>Bremerton, WA</v>
          </cell>
        </row>
        <row r="11">
          <cell r="J11" t="str">
            <v>Bridgeport, CA</v>
          </cell>
        </row>
        <row r="12">
          <cell r="J12" t="str">
            <v>Camp Lejeune, NC</v>
          </cell>
        </row>
        <row r="13">
          <cell r="J13" t="str">
            <v>Camp Pendleson, CA</v>
          </cell>
        </row>
        <row r="14">
          <cell r="J14" t="str">
            <v>Carden City, New York</v>
          </cell>
        </row>
        <row r="15">
          <cell r="J15" t="str">
            <v>Charleston, SC</v>
          </cell>
        </row>
        <row r="16">
          <cell r="J16" t="str">
            <v>Cherry Point, NC</v>
          </cell>
        </row>
        <row r="17">
          <cell r="J17" t="str">
            <v>China Lake, CA</v>
          </cell>
        </row>
        <row r="18">
          <cell r="J18" t="str">
            <v>China Lake, CA</v>
          </cell>
        </row>
        <row r="19">
          <cell r="J19" t="str">
            <v>Chinhae, Korea</v>
          </cell>
        </row>
        <row r="20">
          <cell r="J20" t="str">
            <v>Colts Neck, NJ</v>
          </cell>
        </row>
        <row r="21">
          <cell r="J21" t="str">
            <v>Concord, CA</v>
          </cell>
        </row>
        <row r="22">
          <cell r="J22" t="str">
            <v>Corona, CA</v>
          </cell>
        </row>
        <row r="23">
          <cell r="J23" t="str">
            <v>Coronado, CA</v>
          </cell>
        </row>
        <row r="24">
          <cell r="J24" t="str">
            <v>Corpus Christi, TX</v>
          </cell>
        </row>
        <row r="25">
          <cell r="J25" t="str">
            <v>Corry Station, FL</v>
          </cell>
        </row>
        <row r="26">
          <cell r="J26" t="str">
            <v>Crane, IN</v>
          </cell>
        </row>
        <row r="27">
          <cell r="J27" t="str">
            <v>Dahlgren, VA</v>
          </cell>
        </row>
        <row r="28">
          <cell r="J28" t="str">
            <v>Dam Neck, VA</v>
          </cell>
        </row>
        <row r="29">
          <cell r="J29" t="str">
            <v>Diego Garcia</v>
          </cell>
        </row>
        <row r="30">
          <cell r="J30" t="str">
            <v>Earle, NJ</v>
          </cell>
        </row>
        <row r="31">
          <cell r="J31" t="str">
            <v>El Centro, CA</v>
          </cell>
        </row>
        <row r="32">
          <cell r="J32" t="str">
            <v>Everett, WA</v>
          </cell>
        </row>
        <row r="33">
          <cell r="J33" t="str">
            <v>Fallon, NV</v>
          </cell>
        </row>
        <row r="34">
          <cell r="J34" t="str">
            <v>Fort Worth, TX</v>
          </cell>
        </row>
        <row r="35">
          <cell r="J35" t="str">
            <v>Global Online</v>
          </cell>
        </row>
        <row r="36">
          <cell r="J36" t="str">
            <v>Great Lakes, IL</v>
          </cell>
        </row>
        <row r="37">
          <cell r="J37" t="str">
            <v>Groton, CT</v>
          </cell>
        </row>
        <row r="38">
          <cell r="J38" t="str">
            <v>Guam</v>
          </cell>
        </row>
        <row r="39">
          <cell r="J39" t="str">
            <v>Guantonimo Bay, Cuba</v>
          </cell>
        </row>
        <row r="40">
          <cell r="J40" t="str">
            <v>Gulfport, MS</v>
          </cell>
        </row>
        <row r="41">
          <cell r="J41" t="str">
            <v>Gulfport, MS</v>
          </cell>
        </row>
        <row r="42">
          <cell r="J42" t="str">
            <v>Hong Kong, China</v>
          </cell>
        </row>
        <row r="43">
          <cell r="J43" t="str">
            <v>Indian Head, MD</v>
          </cell>
        </row>
        <row r="44">
          <cell r="J44" t="str">
            <v>Indian Island, WA</v>
          </cell>
        </row>
        <row r="45">
          <cell r="J45" t="str">
            <v>Iwakuni, Japan</v>
          </cell>
        </row>
        <row r="46">
          <cell r="J46" t="str">
            <v>Jacksonville, FL</v>
          </cell>
        </row>
        <row r="47">
          <cell r="J47" t="str">
            <v>Kane'ohe Bay, HI</v>
          </cell>
        </row>
        <row r="48">
          <cell r="J48" t="str">
            <v>Key West, FL</v>
          </cell>
        </row>
        <row r="49">
          <cell r="J49" t="str">
            <v>Keyport, WA</v>
          </cell>
        </row>
        <row r="50">
          <cell r="J50" t="str">
            <v>Kings Bay, GA</v>
          </cell>
        </row>
        <row r="51">
          <cell r="J51" t="str">
            <v>Kingsville, TX</v>
          </cell>
        </row>
        <row r="52">
          <cell r="J52" t="str">
            <v>Kitsap, WA</v>
          </cell>
        </row>
        <row r="53">
          <cell r="J53" t="str">
            <v>Kunia, HI</v>
          </cell>
        </row>
        <row r="54">
          <cell r="J54" t="str">
            <v>LaMoure, ND</v>
          </cell>
        </row>
        <row r="55">
          <cell r="J55" t="str">
            <v>Lemoore, CA</v>
          </cell>
        </row>
        <row r="56">
          <cell r="J56" t="str">
            <v>Little Creek, VA</v>
          </cell>
        </row>
        <row r="57">
          <cell r="J57" t="str">
            <v>Mayport, FL</v>
          </cell>
        </row>
        <row r="58">
          <cell r="J58" t="str">
            <v>McGuire-Dix-Lakehurst, NJ</v>
          </cell>
        </row>
        <row r="59">
          <cell r="J59" t="str">
            <v>Mechanicsburg, PA</v>
          </cell>
        </row>
        <row r="60">
          <cell r="J60" t="str">
            <v>Meridian, MS</v>
          </cell>
        </row>
        <row r="61">
          <cell r="J61" t="str">
            <v>Miramar, CA</v>
          </cell>
        </row>
        <row r="62">
          <cell r="J62" t="str">
            <v>Misawa, Japan</v>
          </cell>
        </row>
        <row r="63">
          <cell r="J63" t="str">
            <v>Monterey, CA</v>
          </cell>
        </row>
        <row r="64">
          <cell r="J64" t="str">
            <v>Naples, Italy</v>
          </cell>
        </row>
        <row r="65">
          <cell r="J65" t="str">
            <v>New London, CT</v>
          </cell>
        </row>
        <row r="66">
          <cell r="J66" t="str">
            <v>New Orleans, LA</v>
          </cell>
        </row>
        <row r="67">
          <cell r="J67" t="str">
            <v>Newport, RI</v>
          </cell>
        </row>
        <row r="68">
          <cell r="J68" t="str">
            <v>Newport, RI</v>
          </cell>
        </row>
        <row r="69">
          <cell r="J69" t="str">
            <v>Norfolk, VA</v>
          </cell>
        </row>
        <row r="70">
          <cell r="J70" t="str">
            <v>Norfolk, VA Classroom 1</v>
          </cell>
        </row>
        <row r="71">
          <cell r="J71" t="str">
            <v>Norfolk, VA Classroom 2</v>
          </cell>
        </row>
        <row r="72">
          <cell r="J72" t="str">
            <v>Norfolk, VA Other</v>
          </cell>
        </row>
        <row r="73">
          <cell r="J73" t="str">
            <v>North Island, CA</v>
          </cell>
        </row>
        <row r="74">
          <cell r="J74" t="str">
            <v>Oceana, VA</v>
          </cell>
        </row>
        <row r="75">
          <cell r="J75" t="str">
            <v>Okinawa, Japan</v>
          </cell>
        </row>
        <row r="76">
          <cell r="J76" t="str">
            <v>Orlando, FL</v>
          </cell>
        </row>
        <row r="77">
          <cell r="J77" t="str">
            <v>Panama City, FL</v>
          </cell>
        </row>
        <row r="78">
          <cell r="J78" t="str">
            <v>Parris Island, SC</v>
          </cell>
        </row>
        <row r="79">
          <cell r="J79" t="str">
            <v>Patuzent River, MD</v>
          </cell>
        </row>
        <row r="80">
          <cell r="J80" t="str">
            <v>Pax River, MD</v>
          </cell>
        </row>
        <row r="81">
          <cell r="J81" t="str">
            <v>Payala, Singapore</v>
          </cell>
        </row>
        <row r="82">
          <cell r="J82" t="str">
            <v>Pearl Harbor, HI</v>
          </cell>
        </row>
        <row r="83">
          <cell r="J83" t="str">
            <v>Pensacola, FL</v>
          </cell>
        </row>
        <row r="84">
          <cell r="J84" t="str">
            <v>Philadelphia, PA</v>
          </cell>
        </row>
        <row r="85">
          <cell r="J85" t="str">
            <v>Point Loma, CA</v>
          </cell>
        </row>
        <row r="86">
          <cell r="J86" t="str">
            <v>Point Mugu, CA</v>
          </cell>
        </row>
        <row r="87">
          <cell r="J87" t="str">
            <v>Port Hueneme, CA</v>
          </cell>
        </row>
        <row r="88">
          <cell r="J88" t="str">
            <v>Portsmouth, MA</v>
          </cell>
        </row>
        <row r="89">
          <cell r="J89" t="str">
            <v>Portsmouth, NH</v>
          </cell>
        </row>
        <row r="90">
          <cell r="J90" t="str">
            <v>Portsmouth, VA</v>
          </cell>
        </row>
        <row r="91">
          <cell r="J91" t="str">
            <v>Puget Sound, WA</v>
          </cell>
        </row>
        <row r="92">
          <cell r="J92" t="str">
            <v>Quantico, VA</v>
          </cell>
        </row>
        <row r="93">
          <cell r="J93" t="str">
            <v>Rota, Spain</v>
          </cell>
        </row>
        <row r="94">
          <cell r="J94" t="str">
            <v>Sam Houston, TX</v>
          </cell>
        </row>
        <row r="95">
          <cell r="J95" t="str">
            <v>San Diego, CA</v>
          </cell>
        </row>
        <row r="96">
          <cell r="J96" t="str">
            <v>San Nicolas Island, CA</v>
          </cell>
        </row>
        <row r="97">
          <cell r="J97" t="str">
            <v>Saratoga Springs, NY</v>
          </cell>
        </row>
        <row r="98">
          <cell r="J98" t="str">
            <v>Sasebo, Japan</v>
          </cell>
        </row>
        <row r="99">
          <cell r="J99" t="str">
            <v>Seal Beach, CA</v>
          </cell>
        </row>
        <row r="100">
          <cell r="J100" t="str">
            <v>Sigonella, Italy</v>
          </cell>
        </row>
        <row r="101">
          <cell r="J101" t="str">
            <v>Souda Bay, Greece</v>
          </cell>
        </row>
        <row r="102">
          <cell r="J102" t="str">
            <v>Twentynice Palms, CA</v>
          </cell>
        </row>
        <row r="103">
          <cell r="J103" t="str">
            <v>Ventura County, CA</v>
          </cell>
        </row>
        <row r="104">
          <cell r="J104" t="str">
            <v>Washington, DC</v>
          </cell>
        </row>
        <row r="105">
          <cell r="J105" t="str">
            <v>Washington, DC</v>
          </cell>
        </row>
        <row r="106">
          <cell r="J106" t="str">
            <v>Whidbey Island, WA</v>
          </cell>
        </row>
        <row r="107">
          <cell r="J107" t="str">
            <v>White Sands, NM</v>
          </cell>
        </row>
        <row r="108">
          <cell r="J108" t="str">
            <v>Whiting Field, FL</v>
          </cell>
        </row>
        <row r="109">
          <cell r="J109" t="str">
            <v>Yokosuka, Japan</v>
          </cell>
        </row>
        <row r="110">
          <cell r="J110" t="str">
            <v>Yorktown, VA</v>
          </cell>
        </row>
        <row r="111">
          <cell r="J111" t="str">
            <v>Yuma, AZ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3:L59" totalsRowCount="1" headerRowDxfId="37" dataDxfId="36">
  <autoFilter ref="B3:L58" xr:uid="{00000000-0009-0000-0100-000004000000}"/>
  <sortState xmlns:xlrd2="http://schemas.microsoft.com/office/spreadsheetml/2017/richdata2" ref="B4:J65">
    <sortCondition ref="B3:B65"/>
  </sortState>
  <tableColumns count="11">
    <tableColumn id="1" xr3:uid="{00000000-0010-0000-0000-000001000000}" name="Location/Course Title" totalsRowLabel="Total" dataDxfId="35" totalsRowDxfId="15"/>
    <tableColumn id="12" xr3:uid="{00000000-0010-0000-0000-00000C000000}" name="Facility Response Team Five Day" dataDxfId="34" totalsRowDxfId="14"/>
    <tableColumn id="13" xr3:uid="{00000000-0010-0000-0000-00000D000000}" name="Facility Response Team Three Day" dataDxfId="33" totalsRowDxfId="13"/>
    <tableColumn id="15" xr3:uid="{00000000-0010-0000-0000-00000F000000}" name="Hazardous Substance Incident Response Management" dataDxfId="32" totalsRowDxfId="12"/>
    <tableColumn id="16" xr3:uid="{00000000-0010-0000-0000-000010000000}" name="Hazardous Substance Incident Response Management  Refresher" dataDxfId="31" totalsRowDxfId="11"/>
    <tableColumn id="17" xr3:uid="{00000000-0010-0000-0000-000011000000}" name="Incident Command System 300 " dataDxfId="30" totalsRowDxfId="10"/>
    <tableColumn id="18" xr3:uid="{00000000-0010-0000-0000-000012000000}" name="Incident Command System 300 Refresher" dataDxfId="29" totalsRowDxfId="9"/>
    <tableColumn id="19" xr3:uid="{00000000-0010-0000-0000-000013000000}" name="Incident Command System 400 " dataDxfId="28" totalsRowDxfId="8"/>
    <tableColumn id="21" xr3:uid="{00000000-0010-0000-0000-000015000000}" name="Oil Hazardous Substance Spill Response Tabletop Exercise " dataDxfId="27" totalsRowDxfId="7"/>
    <tableColumn id="23" xr3:uid="{00000000-0010-0000-0000-000017000000}" name="Tank Managers Course" totalsRowFunction="count" dataDxfId="26" totalsRowDxfId="6"/>
    <tableColumn id="25" xr3:uid="{00000000-0010-0000-0000-000019000000}" name="Totals" dataDxfId="4" totalsRowDxfId="5">
      <calculatedColumnFormula>SUM(Table4[[#This Row],[Facility Response Team Five Day]:[Tank Managers Course]])</calculatedColumnFormula>
    </tableColumn>
  </tableColumns>
  <tableStyleInfo name="TableStyleLight15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B3:I6" totalsRowCount="1" headerRowDxfId="25" dataDxfId="24">
  <autoFilter ref="B3:I5" xr:uid="{00000000-0009-0000-0100-000003000000}"/>
  <sortState xmlns:xlrd2="http://schemas.microsoft.com/office/spreadsheetml/2017/richdata2" ref="B4:I4">
    <sortCondition ref="B3:B4"/>
  </sortState>
  <tableColumns count="8">
    <tableColumn id="1" xr3:uid="{00000000-0010-0000-0100-000001000000}" name="Course Title/Preferred Time Zone" totalsRowLabel="Total" dataDxfId="23" totalsRowDxfId="0"/>
    <tableColumn id="4" xr3:uid="{00000000-0010-0000-0100-000004000000}" name="AST" totalsRowFunction="sum" dataDxfId="22"/>
    <tableColumn id="5" xr3:uid="{00000000-0010-0000-0100-000005000000}" name="CET/CEST" totalsRowFunction="sum" dataDxfId="21"/>
    <tableColumn id="6" xr3:uid="{00000000-0010-0000-0100-000006000000}" name="EST/EDT" totalsRowFunction="sum" dataDxfId="20"/>
    <tableColumn id="7" xr3:uid="{00000000-0010-0000-0100-000007000000}" name="HST" totalsRowFunction="sum" dataDxfId="19"/>
    <tableColumn id="8" xr3:uid="{00000000-0010-0000-0100-000008000000}" name="JST" totalsRowFunction="sum" dataDxfId="18"/>
    <tableColumn id="9" xr3:uid="{00000000-0010-0000-0100-000009000000}" name="PST/PDT " totalsRowFunction="sum" dataDxfId="17"/>
    <tableColumn id="10" xr3:uid="{00000000-0010-0000-0100-00000A000000}" name="Totals" totalsRowFunction="sum" dataDxfId="16">
      <calculatedColumnFormula>SUM(Table14[[#This Row],[AST]:[PST/PDT ]])</calculatedColumnFormula>
    </tableColumn>
  </tableColumns>
  <tableStyleInfo name="TableStyleLight15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0"/>
  <sheetViews>
    <sheetView showGridLines="0" tabSelected="1" workbookViewId="0">
      <selection activeCell="C12" sqref="C12"/>
    </sheetView>
  </sheetViews>
  <sheetFormatPr defaultRowHeight="15" x14ac:dyDescent="0.25"/>
  <cols>
    <col min="2" max="2" width="16.85546875" bestFit="1" customWidth="1"/>
    <col min="3" max="3" width="53.5703125" customWidth="1"/>
  </cols>
  <sheetData>
    <row r="3" spans="2:3" x14ac:dyDescent="0.25">
      <c r="B3" t="s">
        <v>72</v>
      </c>
      <c r="C3" s="11"/>
    </row>
    <row r="5" spans="2:3" x14ac:dyDescent="0.25">
      <c r="B5" t="s">
        <v>68</v>
      </c>
    </row>
    <row r="6" spans="2:3" x14ac:dyDescent="0.25">
      <c r="B6" s="12" t="s">
        <v>69</v>
      </c>
      <c r="C6" s="11"/>
    </row>
    <row r="7" spans="2:3" x14ac:dyDescent="0.25">
      <c r="B7" s="12" t="s">
        <v>70</v>
      </c>
      <c r="C7" s="11"/>
    </row>
    <row r="8" spans="2:3" x14ac:dyDescent="0.25">
      <c r="B8" s="12" t="s">
        <v>71</v>
      </c>
      <c r="C8" s="11"/>
    </row>
    <row r="10" spans="2:3" x14ac:dyDescent="0.25">
      <c r="B10" s="13" t="s">
        <v>73</v>
      </c>
      <c r="C10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23.7109375" defaultRowHeight="15" x14ac:dyDescent="0.25"/>
  <cols>
    <col min="1" max="1" width="9.140625" customWidth="1"/>
    <col min="2" max="2" width="26.85546875" bestFit="1" customWidth="1"/>
    <col min="3" max="11" width="19.7109375" style="3" customWidth="1"/>
    <col min="12" max="12" width="8" customWidth="1"/>
  </cols>
  <sheetData>
    <row r="2" spans="2:12" x14ac:dyDescent="0.25">
      <c r="B2" s="7" t="s">
        <v>57</v>
      </c>
    </row>
    <row r="3" spans="2:12" s="4" customFormat="1" ht="75" x14ac:dyDescent="0.25">
      <c r="B3" s="4" t="s">
        <v>56</v>
      </c>
      <c r="C3" s="5" t="s">
        <v>65</v>
      </c>
      <c r="D3" s="5" t="s">
        <v>64</v>
      </c>
      <c r="E3" s="5" t="s">
        <v>63</v>
      </c>
      <c r="F3" s="5" t="s">
        <v>62</v>
      </c>
      <c r="G3" s="5" t="s">
        <v>61</v>
      </c>
      <c r="H3" s="5" t="s">
        <v>60</v>
      </c>
      <c r="I3" s="5" t="s">
        <v>59</v>
      </c>
      <c r="J3" s="5" t="s">
        <v>58</v>
      </c>
      <c r="K3" s="5" t="s">
        <v>0</v>
      </c>
      <c r="L3" s="8" t="s">
        <v>8</v>
      </c>
    </row>
    <row r="4" spans="2:12" x14ac:dyDescent="0.25">
      <c r="B4" s="2" t="s">
        <v>10</v>
      </c>
      <c r="L4" s="3">
        <f>SUM(Table4[[#This Row],[Facility Response Team Five Day]:[Tank Managers Course]])</f>
        <v>0</v>
      </c>
    </row>
    <row r="5" spans="2:12" x14ac:dyDescent="0.25">
      <c r="B5" s="2" t="s">
        <v>11</v>
      </c>
      <c r="L5" s="3">
        <f>SUM(Table4[[#This Row],[Facility Response Team Five Day]:[Tank Managers Course]])</f>
        <v>0</v>
      </c>
    </row>
    <row r="6" spans="2:12" x14ac:dyDescent="0.25">
      <c r="B6" s="2" t="s">
        <v>79</v>
      </c>
      <c r="L6" s="3">
        <f>SUM(Table4[[#This Row],[Facility Response Team Five Day]:[Tank Managers Course]])</f>
        <v>0</v>
      </c>
    </row>
    <row r="7" spans="2:12" x14ac:dyDescent="0.25">
      <c r="B7" s="2" t="s">
        <v>12</v>
      </c>
      <c r="L7" s="3">
        <f>SUM(Table4[[#This Row],[Facility Response Team Five Day]:[Tank Managers Course]])</f>
        <v>0</v>
      </c>
    </row>
    <row r="8" spans="2:12" x14ac:dyDescent="0.25">
      <c r="B8" s="2" t="s">
        <v>13</v>
      </c>
      <c r="L8" s="3">
        <f>SUM(Table4[[#This Row],[Facility Response Team Five Day]:[Tank Managers Course]])</f>
        <v>0</v>
      </c>
    </row>
    <row r="9" spans="2:12" x14ac:dyDescent="0.25">
      <c r="B9" s="2" t="s">
        <v>14</v>
      </c>
      <c r="L9" s="3">
        <f>SUM(Table4[[#This Row],[Facility Response Team Five Day]:[Tank Managers Course]])</f>
        <v>0</v>
      </c>
    </row>
    <row r="10" spans="2:12" x14ac:dyDescent="0.25">
      <c r="B10" s="2" t="s">
        <v>15</v>
      </c>
      <c r="L10" s="3">
        <f>SUM(Table4[[#This Row],[Facility Response Team Five Day]:[Tank Managers Course]])</f>
        <v>0</v>
      </c>
    </row>
    <row r="11" spans="2:12" x14ac:dyDescent="0.25">
      <c r="B11" s="2" t="s">
        <v>16</v>
      </c>
      <c r="L11" s="3">
        <f>SUM(Table4[[#This Row],[Facility Response Team Five Day]:[Tank Managers Course]])</f>
        <v>0</v>
      </c>
    </row>
    <row r="12" spans="2:12" x14ac:dyDescent="0.25">
      <c r="B12" s="2" t="s">
        <v>17</v>
      </c>
      <c r="L12" s="3">
        <f>SUM(Table4[[#This Row],[Facility Response Team Five Day]:[Tank Managers Course]])</f>
        <v>0</v>
      </c>
    </row>
    <row r="13" spans="2:12" x14ac:dyDescent="0.25">
      <c r="B13" s="2" t="s">
        <v>18</v>
      </c>
      <c r="L13" s="3">
        <f>SUM(Table4[[#This Row],[Facility Response Team Five Day]:[Tank Managers Course]])</f>
        <v>0</v>
      </c>
    </row>
    <row r="14" spans="2:12" x14ac:dyDescent="0.25">
      <c r="B14" s="2" t="s">
        <v>19</v>
      </c>
      <c r="L14" s="3">
        <f>SUM(Table4[[#This Row],[Facility Response Team Five Day]:[Tank Managers Course]])</f>
        <v>0</v>
      </c>
    </row>
    <row r="15" spans="2:12" x14ac:dyDescent="0.25">
      <c r="B15" s="2" t="s">
        <v>20</v>
      </c>
      <c r="L15" s="3">
        <f>SUM(Table4[[#This Row],[Facility Response Team Five Day]:[Tank Managers Course]])</f>
        <v>0</v>
      </c>
    </row>
    <row r="16" spans="2:12" x14ac:dyDescent="0.25">
      <c r="B16" s="2" t="s">
        <v>21</v>
      </c>
      <c r="L16" s="3">
        <f>SUM(Table4[[#This Row],[Facility Response Team Five Day]:[Tank Managers Course]])</f>
        <v>0</v>
      </c>
    </row>
    <row r="17" spans="2:12" x14ac:dyDescent="0.25">
      <c r="B17" s="2" t="s">
        <v>78</v>
      </c>
      <c r="L17" s="3">
        <f>SUM(Table4[[#This Row],[Facility Response Team Five Day]:[Tank Managers Course]])</f>
        <v>0</v>
      </c>
    </row>
    <row r="18" spans="2:12" x14ac:dyDescent="0.25">
      <c r="B18" s="2" t="s">
        <v>22</v>
      </c>
      <c r="L18" s="3">
        <f>SUM(Table4[[#This Row],[Facility Response Team Five Day]:[Tank Managers Course]])</f>
        <v>0</v>
      </c>
    </row>
    <row r="19" spans="2:12" x14ac:dyDescent="0.25">
      <c r="B19" s="2" t="s">
        <v>35</v>
      </c>
      <c r="L19" s="3">
        <f>SUM(Table4[[#This Row],[Facility Response Team Five Day]:[Tank Managers Course]])</f>
        <v>0</v>
      </c>
    </row>
    <row r="20" spans="2:12" x14ac:dyDescent="0.25">
      <c r="B20" s="2" t="s">
        <v>23</v>
      </c>
      <c r="L20" s="3">
        <f>SUM(Table4[[#This Row],[Facility Response Team Five Day]:[Tank Managers Course]])</f>
        <v>0</v>
      </c>
    </row>
    <row r="21" spans="2:12" x14ac:dyDescent="0.25">
      <c r="B21" s="2" t="s">
        <v>24</v>
      </c>
      <c r="L21" s="3">
        <f>SUM(Table4[[#This Row],[Facility Response Team Five Day]:[Tank Managers Course]])</f>
        <v>0</v>
      </c>
    </row>
    <row r="22" spans="2:12" x14ac:dyDescent="0.25">
      <c r="B22" s="2" t="s">
        <v>25</v>
      </c>
      <c r="L22" s="3">
        <f>SUM(Table4[[#This Row],[Facility Response Team Five Day]:[Tank Managers Course]])</f>
        <v>0</v>
      </c>
    </row>
    <row r="23" spans="2:12" x14ac:dyDescent="0.25">
      <c r="B23" s="2" t="s">
        <v>26</v>
      </c>
      <c r="L23" s="3">
        <f>SUM(Table4[[#This Row],[Facility Response Team Five Day]:[Tank Managers Course]])</f>
        <v>0</v>
      </c>
    </row>
    <row r="24" spans="2:12" x14ac:dyDescent="0.25">
      <c r="B24" s="2" t="s">
        <v>27</v>
      </c>
      <c r="L24" s="3">
        <f>SUM(Table4[[#This Row],[Facility Response Team Five Day]:[Tank Managers Course]])</f>
        <v>0</v>
      </c>
    </row>
    <row r="25" spans="2:12" x14ac:dyDescent="0.25">
      <c r="B25" s="2" t="s">
        <v>28</v>
      </c>
      <c r="L25" s="3">
        <f>SUM(Table4[[#This Row],[Facility Response Team Five Day]:[Tank Managers Course]])</f>
        <v>0</v>
      </c>
    </row>
    <row r="26" spans="2:12" x14ac:dyDescent="0.25">
      <c r="B26" s="2" t="s">
        <v>29</v>
      </c>
      <c r="L26" s="3">
        <f>SUM(Table4[[#This Row],[Facility Response Team Five Day]:[Tank Managers Course]])</f>
        <v>0</v>
      </c>
    </row>
    <row r="27" spans="2:12" x14ac:dyDescent="0.25">
      <c r="B27" s="2" t="s">
        <v>30</v>
      </c>
      <c r="L27" s="3">
        <f>SUM(Table4[[#This Row],[Facility Response Team Five Day]:[Tank Managers Course]])</f>
        <v>0</v>
      </c>
    </row>
    <row r="28" spans="2:12" x14ac:dyDescent="0.25">
      <c r="B28" s="2" t="s">
        <v>75</v>
      </c>
      <c r="L28" s="3">
        <f>SUM(Table4[[#This Row],[Facility Response Team Five Day]:[Tank Managers Course]])</f>
        <v>0</v>
      </c>
    </row>
    <row r="29" spans="2:12" x14ac:dyDescent="0.25">
      <c r="B29" s="2" t="s">
        <v>31</v>
      </c>
      <c r="L29" s="3">
        <f>SUM(Table4[[#This Row],[Facility Response Team Five Day]:[Tank Managers Course]])</f>
        <v>0</v>
      </c>
    </row>
    <row r="30" spans="2:12" x14ac:dyDescent="0.25">
      <c r="B30" s="2" t="s">
        <v>32</v>
      </c>
      <c r="L30" s="3">
        <f>SUM(Table4[[#This Row],[Facility Response Team Five Day]:[Tank Managers Course]])</f>
        <v>0</v>
      </c>
    </row>
    <row r="31" spans="2:12" x14ac:dyDescent="0.25">
      <c r="B31" s="2" t="s">
        <v>33</v>
      </c>
      <c r="L31" s="3">
        <f>SUM(Table4[[#This Row],[Facility Response Team Five Day]:[Tank Managers Course]])</f>
        <v>0</v>
      </c>
    </row>
    <row r="32" spans="2:12" x14ac:dyDescent="0.25">
      <c r="B32" s="2" t="s">
        <v>34</v>
      </c>
      <c r="L32" s="3">
        <f>SUM(Table4[[#This Row],[Facility Response Team Five Day]:[Tank Managers Course]])</f>
        <v>0</v>
      </c>
    </row>
    <row r="33" spans="2:15" x14ac:dyDescent="0.25">
      <c r="B33" s="2" t="s">
        <v>80</v>
      </c>
      <c r="L33" s="3">
        <f>SUM(Table4[[#This Row],[Facility Response Team Five Day]:[Tank Managers Course]])</f>
        <v>0</v>
      </c>
    </row>
    <row r="34" spans="2:15" x14ac:dyDescent="0.25">
      <c r="B34" s="2" t="s">
        <v>36</v>
      </c>
      <c r="L34" s="3">
        <f>SUM(Table4[[#This Row],[Facility Response Team Five Day]:[Tank Managers Course]])</f>
        <v>0</v>
      </c>
    </row>
    <row r="35" spans="2:15" x14ac:dyDescent="0.25">
      <c r="B35" s="2" t="s">
        <v>37</v>
      </c>
      <c r="L35" s="3">
        <f>SUM(Table4[[#This Row],[Facility Response Team Five Day]:[Tank Managers Course]])</f>
        <v>0</v>
      </c>
    </row>
    <row r="36" spans="2:15" x14ac:dyDescent="0.25">
      <c r="B36" s="2" t="s">
        <v>38</v>
      </c>
      <c r="L36" s="3">
        <f>SUM(Table4[[#This Row],[Facility Response Team Five Day]:[Tank Managers Course]])</f>
        <v>0</v>
      </c>
      <c r="O36" s="6"/>
    </row>
    <row r="37" spans="2:15" x14ac:dyDescent="0.25">
      <c r="B37" s="2" t="s">
        <v>39</v>
      </c>
      <c r="L37" s="3">
        <f>SUM(Table4[[#This Row],[Facility Response Team Five Day]:[Tank Managers Course]])</f>
        <v>0</v>
      </c>
    </row>
    <row r="38" spans="2:15" x14ac:dyDescent="0.25">
      <c r="B38" s="2" t="s">
        <v>40</v>
      </c>
      <c r="L38" s="3">
        <f>SUM(Table4[[#This Row],[Facility Response Team Five Day]:[Tank Managers Course]])</f>
        <v>0</v>
      </c>
    </row>
    <row r="39" spans="2:15" x14ac:dyDescent="0.25">
      <c r="B39" s="2" t="s">
        <v>41</v>
      </c>
      <c r="L39" s="3">
        <f>SUM(Table4[[#This Row],[Facility Response Team Five Day]:[Tank Managers Course]])</f>
        <v>0</v>
      </c>
    </row>
    <row r="40" spans="2:15" x14ac:dyDescent="0.25">
      <c r="B40" s="2" t="s">
        <v>42</v>
      </c>
      <c r="L40" s="3">
        <f>SUM(Table4[[#This Row],[Facility Response Team Five Day]:[Tank Managers Course]])</f>
        <v>0</v>
      </c>
    </row>
    <row r="41" spans="2:15" x14ac:dyDescent="0.25">
      <c r="B41" s="2" t="s">
        <v>43</v>
      </c>
      <c r="L41" s="3">
        <f>SUM(Table4[[#This Row],[Facility Response Team Five Day]:[Tank Managers Course]])</f>
        <v>0</v>
      </c>
    </row>
    <row r="42" spans="2:15" x14ac:dyDescent="0.25">
      <c r="B42" s="2" t="s">
        <v>44</v>
      </c>
      <c r="L42" s="3">
        <f>SUM(Table4[[#This Row],[Facility Response Team Five Day]:[Tank Managers Course]])</f>
        <v>0</v>
      </c>
    </row>
    <row r="43" spans="2:15" x14ac:dyDescent="0.25">
      <c r="B43" s="2" t="s">
        <v>45</v>
      </c>
      <c r="L43" s="3">
        <f>SUM(Table4[[#This Row],[Facility Response Team Five Day]:[Tank Managers Course]])</f>
        <v>0</v>
      </c>
    </row>
    <row r="44" spans="2:15" x14ac:dyDescent="0.25">
      <c r="B44" s="2" t="s">
        <v>77</v>
      </c>
      <c r="L44" s="3">
        <f>SUM(Table4[[#This Row],[Facility Response Team Five Day]:[Tank Managers Course]])</f>
        <v>0</v>
      </c>
    </row>
    <row r="45" spans="2:15" x14ac:dyDescent="0.25">
      <c r="B45" s="2" t="s">
        <v>46</v>
      </c>
      <c r="L45" s="3">
        <f>SUM(Table4[[#This Row],[Facility Response Team Five Day]:[Tank Managers Course]])</f>
        <v>0</v>
      </c>
    </row>
    <row r="46" spans="2:15" x14ac:dyDescent="0.25">
      <c r="B46" s="2" t="s">
        <v>47</v>
      </c>
      <c r="L46" s="3">
        <f>SUM(Table4[[#This Row],[Facility Response Team Five Day]:[Tank Managers Course]])</f>
        <v>0</v>
      </c>
    </row>
    <row r="47" spans="2:15" x14ac:dyDescent="0.25">
      <c r="B47" s="2" t="s">
        <v>48</v>
      </c>
      <c r="L47" s="3">
        <f>SUM(Table4[[#This Row],[Facility Response Team Five Day]:[Tank Managers Course]])</f>
        <v>0</v>
      </c>
    </row>
    <row r="48" spans="2:15" x14ac:dyDescent="0.25">
      <c r="B48" s="2" t="s">
        <v>49</v>
      </c>
      <c r="L48" s="3">
        <f>SUM(Table4[[#This Row],[Facility Response Team Five Day]:[Tank Managers Course]])</f>
        <v>0</v>
      </c>
    </row>
    <row r="49" spans="2:12" x14ac:dyDescent="0.25">
      <c r="B49" s="2" t="s">
        <v>50</v>
      </c>
      <c r="L49" s="3">
        <f>SUM(Table4[[#This Row],[Facility Response Team Five Day]:[Tank Managers Course]])</f>
        <v>0</v>
      </c>
    </row>
    <row r="50" spans="2:12" x14ac:dyDescent="0.25">
      <c r="B50" s="2" t="s">
        <v>51</v>
      </c>
      <c r="L50" s="3">
        <f>SUM(Table4[[#This Row],[Facility Response Team Five Day]:[Tank Managers Course]])</f>
        <v>0</v>
      </c>
    </row>
    <row r="51" spans="2:12" x14ac:dyDescent="0.25">
      <c r="B51" s="2" t="s">
        <v>76</v>
      </c>
      <c r="C51" s="10"/>
      <c r="D51" s="10"/>
      <c r="E51" s="10"/>
      <c r="F51" s="10"/>
      <c r="G51" s="10"/>
      <c r="H51" s="10"/>
      <c r="I51" s="10"/>
      <c r="J51" s="10"/>
      <c r="K51" s="10"/>
      <c r="L51" s="10">
        <f>SUM(Table4[[#This Row],[Facility Response Team Five Day]:[Tank Managers Course]])</f>
        <v>0</v>
      </c>
    </row>
    <row r="52" spans="2:12" x14ac:dyDescent="0.25">
      <c r="B52" s="2" t="s">
        <v>52</v>
      </c>
      <c r="L52" s="3">
        <f>SUM(Table4[[#This Row],[Facility Response Team Five Day]:[Tank Managers Course]])</f>
        <v>0</v>
      </c>
    </row>
    <row r="53" spans="2:12" x14ac:dyDescent="0.25">
      <c r="B53" s="2" t="s">
        <v>53</v>
      </c>
      <c r="L53" s="3">
        <f>SUM(Table4[[#This Row],[Facility Response Team Five Day]:[Tank Managers Course]])</f>
        <v>0</v>
      </c>
    </row>
    <row r="54" spans="2:12" x14ac:dyDescent="0.25">
      <c r="B54" s="2" t="s">
        <v>54</v>
      </c>
      <c r="L54" s="3">
        <f>SUM(Table4[[#This Row],[Facility Response Team Five Day]:[Tank Managers Course]])</f>
        <v>0</v>
      </c>
    </row>
    <row r="55" spans="2:12" x14ac:dyDescent="0.25">
      <c r="B55" s="2" t="s">
        <v>55</v>
      </c>
      <c r="L55" s="3">
        <f>SUM(Table4[[#This Row],[Facility Response Team Five Day]:[Tank Managers Course]])</f>
        <v>0</v>
      </c>
    </row>
    <row r="56" spans="2:12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>
        <f>SUM(Table4[[#This Row],[Facility Response Team Five Day]:[Tank Managers Course]])</f>
        <v>0</v>
      </c>
    </row>
    <row r="57" spans="2:12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>
        <f>SUM(Table4[[#This Row],[Facility Response Team Five Day]:[Tank Managers Course]])</f>
        <v>0</v>
      </c>
    </row>
    <row r="58" spans="2:12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>
        <f>SUM(Table4[[#This Row],[Facility Response Team Five Day]:[Tank Managers Course]])</f>
        <v>0</v>
      </c>
    </row>
    <row r="59" spans="2:12" x14ac:dyDescent="0.25">
      <c r="B59" s="9" t="s">
        <v>7</v>
      </c>
      <c r="C59" s="10"/>
      <c r="D59" s="10"/>
      <c r="E59" s="10"/>
      <c r="F59" s="10"/>
      <c r="G59" s="10"/>
      <c r="H59" s="10"/>
      <c r="I59" s="10"/>
      <c r="J59" s="10"/>
      <c r="K59" s="10">
        <f>SUBTOTAL(103,Table4[Tank Managers Course])</f>
        <v>0</v>
      </c>
      <c r="L59" s="10"/>
    </row>
  </sheetData>
  <conditionalFormatting sqref="B12:B57">
    <cfRule type="expression" dxfId="3" priority="4">
      <formula>#REF!="Benzick, Sue"</formula>
    </cfRule>
    <cfRule type="expression" dxfId="2" priority="5">
      <formula>#REF!="Jenne, Richard"</formula>
    </cfRule>
    <cfRule type="expression" dxfId="1" priority="6">
      <formula>#REF!="McQueen, Jennifer"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6"/>
  <sheetViews>
    <sheetView showGridLines="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D28" sqref="D28"/>
    </sheetView>
  </sheetViews>
  <sheetFormatPr defaultRowHeight="15" x14ac:dyDescent="0.25"/>
  <cols>
    <col min="2" max="2" width="70.140625" bestFit="1" customWidth="1"/>
    <col min="3" max="8" width="11.42578125" customWidth="1"/>
  </cols>
  <sheetData>
    <row r="2" spans="2:9" x14ac:dyDescent="0.25">
      <c r="B2" s="7" t="s">
        <v>67</v>
      </c>
    </row>
    <row r="3" spans="2:9" x14ac:dyDescent="0.25">
      <c r="B3" t="s">
        <v>66</v>
      </c>
      <c r="C3" t="s">
        <v>6</v>
      </c>
      <c r="D3" t="s">
        <v>5</v>
      </c>
      <c r="E3" t="s">
        <v>2</v>
      </c>
      <c r="F3" t="s">
        <v>1</v>
      </c>
      <c r="G3" t="s">
        <v>4</v>
      </c>
      <c r="H3" t="s">
        <v>3</v>
      </c>
      <c r="I3" t="s">
        <v>8</v>
      </c>
    </row>
    <row r="4" spans="2:9" x14ac:dyDescent="0.25">
      <c r="B4" s="1" t="s">
        <v>9</v>
      </c>
      <c r="I4">
        <f>SUM(Table14[[#This Row],[AST]:[PST/PDT ]])</f>
        <v>0</v>
      </c>
    </row>
    <row r="5" spans="2:9" x14ac:dyDescent="0.25">
      <c r="B5" s="17" t="s">
        <v>81</v>
      </c>
      <c r="C5" s="15"/>
      <c r="D5" s="15"/>
      <c r="E5" s="15"/>
      <c r="F5" s="15"/>
      <c r="G5" s="15"/>
      <c r="H5" s="15"/>
      <c r="I5" s="16">
        <f>SUM(Table14[[#This Row],[AST]:[PST/PDT ]])</f>
        <v>0</v>
      </c>
    </row>
    <row r="6" spans="2:9" x14ac:dyDescent="0.25">
      <c r="B6" s="14" t="s">
        <v>7</v>
      </c>
      <c r="C6">
        <f>SUBTOTAL(109,Table14[AST])</f>
        <v>0</v>
      </c>
      <c r="D6">
        <f>SUBTOTAL(109,Table14[CET/CEST])</f>
        <v>0</v>
      </c>
      <c r="E6">
        <f>SUBTOTAL(109,Table14[EST/EDT])</f>
        <v>0</v>
      </c>
      <c r="F6">
        <f>SUBTOTAL(109,Table14[HST])</f>
        <v>0</v>
      </c>
      <c r="G6">
        <f>SUBTOTAL(109,Table14[JST])</f>
        <v>0</v>
      </c>
      <c r="H6">
        <f>SUBTOTAL(109,Table14[PST/PDT ])</f>
        <v>0</v>
      </c>
      <c r="I6">
        <f>SUBTOTAL(109,Table14[Totals])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Command Info</vt:lpstr>
      <vt:lpstr>FY26 EEM Resident Courses</vt:lpstr>
      <vt:lpstr>FY26 EEM Global Online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Carter, Amanda R CIV USN COMNAVSAFECEN NOR VA (USA)</dc:creator>
  <cp:lastModifiedBy>Carter, Amanda R CIV USN NAVSAFENVTRACEN NOR (USA)</cp:lastModifiedBy>
  <dcterms:created xsi:type="dcterms:W3CDTF">2022-09-07T19:08:05Z</dcterms:created>
  <dcterms:modified xsi:type="dcterms:W3CDTF">2024-11-18T17:39:39Z</dcterms:modified>
</cp:coreProperties>
</file>